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pep\forum\REMPLACEMENT\ISSR_INFOGRAPHIES_EN_COURS_PRODUCTION\KIT_ISSR_POUR_DIFFUSION\"/>
    </mc:Choice>
  </mc:AlternateContent>
  <xr:revisionPtr revIDLastSave="0" documentId="8_{C033EC98-035C-4D4C-8207-A5A7AD85D20D}" xr6:coauthVersionLast="36" xr6:coauthVersionMax="36" xr10:uidLastSave="{00000000-0000-0000-0000-000000000000}"/>
  <workbookProtection workbookPassword="E503" lockStructure="1"/>
  <bookViews>
    <workbookView xWindow="0" yWindow="0" windowWidth="23040" windowHeight="9300" xr2:uid="{F2CDAE4F-F3A2-4283-8970-F50F0F66AE28}"/>
  </bookViews>
  <sheets>
    <sheet name="Feuil1" sheetId="1" r:id="rId1"/>
    <sheet name="SOURC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23" i="1" l="1"/>
  <c r="J23" i="1" s="1"/>
  <c r="H23" i="1"/>
  <c r="G23" i="1"/>
  <c r="I22" i="1"/>
  <c r="J22" i="1" s="1"/>
  <c r="H22" i="1"/>
  <c r="G22" i="1"/>
  <c r="I26" i="1"/>
  <c r="J26" i="1" s="1"/>
  <c r="H26" i="1"/>
  <c r="G26" i="1"/>
  <c r="I25" i="1"/>
  <c r="J25" i="1" s="1"/>
  <c r="H25" i="1"/>
  <c r="G25" i="1"/>
  <c r="K23" i="1" l="1"/>
  <c r="K22" i="1"/>
  <c r="K25" i="1"/>
  <c r="K26" i="1"/>
  <c r="J12" i="1"/>
  <c r="J20" i="1"/>
  <c r="I11" i="1"/>
  <c r="J11" i="1" s="1"/>
  <c r="I12" i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I21" i="1"/>
  <c r="J21" i="1" s="1"/>
  <c r="I24" i="1"/>
  <c r="J24" i="1" s="1"/>
  <c r="I27" i="1"/>
  <c r="J27" i="1" s="1"/>
  <c r="I28" i="1"/>
  <c r="J28" i="1" s="1"/>
  <c r="H11" i="1"/>
  <c r="H12" i="1"/>
  <c r="H13" i="1"/>
  <c r="H14" i="1"/>
  <c r="H15" i="1"/>
  <c r="H16" i="1"/>
  <c r="H17" i="1"/>
  <c r="H18" i="1"/>
  <c r="H19" i="1"/>
  <c r="H20" i="1"/>
  <c r="H21" i="1"/>
  <c r="H24" i="1"/>
  <c r="H27" i="1"/>
  <c r="H28" i="1"/>
  <c r="G11" i="1"/>
  <c r="G12" i="1"/>
  <c r="K12" i="1" s="1"/>
  <c r="G13" i="1"/>
  <c r="K13" i="1" s="1"/>
  <c r="G14" i="1"/>
  <c r="K14" i="1" s="1"/>
  <c r="G15" i="1"/>
  <c r="G16" i="1"/>
  <c r="G17" i="1"/>
  <c r="G18" i="1"/>
  <c r="K19" i="1"/>
  <c r="G20" i="1"/>
  <c r="K20" i="1" s="1"/>
  <c r="G21" i="1"/>
  <c r="K21" i="1" s="1"/>
  <c r="G24" i="1"/>
  <c r="K24" i="1" s="1"/>
  <c r="G27" i="1"/>
  <c r="G28" i="1"/>
  <c r="I10" i="1"/>
  <c r="J10" i="1" s="1"/>
  <c r="H10" i="1"/>
  <c r="G10" i="1"/>
  <c r="C8" i="2"/>
  <c r="A8" i="2"/>
  <c r="K18" i="1" l="1"/>
  <c r="K11" i="1"/>
  <c r="K17" i="1"/>
  <c r="K28" i="1"/>
  <c r="K16" i="1"/>
  <c r="K27" i="1"/>
  <c r="K15" i="1"/>
  <c r="K10" i="1"/>
</calcChain>
</file>

<file path=xl/sharedStrings.xml><?xml version="1.0" encoding="utf-8"?>
<sst xmlns="http://schemas.openxmlformats.org/spreadsheetml/2006/main" count="46" uniqueCount="42">
  <si>
    <t>Calculateur de l'Indemnité de Sujétions Spéciales de Remplacement (ISSR)</t>
  </si>
  <si>
    <t>Ecole de remplacement</t>
  </si>
  <si>
    <t>Ecole de rattachement</t>
  </si>
  <si>
    <t>Total</t>
  </si>
  <si>
    <t>OUI</t>
  </si>
  <si>
    <t>NON</t>
  </si>
  <si>
    <t>REP</t>
  </si>
  <si>
    <t>REP +</t>
  </si>
  <si>
    <t>Montant ISSR</t>
  </si>
  <si>
    <t>Nombre de jours de remplacement</t>
  </si>
  <si>
    <t>Dates de remplacement</t>
  </si>
  <si>
    <t>du 09/09/24 au 10/09/24</t>
  </si>
  <si>
    <t>EMPU Les Fourmis</t>
  </si>
  <si>
    <t>REP+</t>
  </si>
  <si>
    <t>Tranches kilométriques pour ISSR</t>
  </si>
  <si>
    <t>moins de 10 km</t>
  </si>
  <si>
    <t>de 10 à 19</t>
  </si>
  <si>
    <t>de 20 à 29</t>
  </si>
  <si>
    <t>de 30 à 39</t>
  </si>
  <si>
    <t>de 40 à 49</t>
  </si>
  <si>
    <t>de 50 à 59</t>
  </si>
  <si>
    <t>de 60 à 79</t>
  </si>
  <si>
    <t>KM</t>
  </si>
  <si>
    <t>Euros</t>
  </si>
  <si>
    <t>Taux 1 : moins de 10 km
Taux 2 : de 10 à 19 km
Taux 3 : de 20 à 29 km
Taux 4 : de 30 à 39 km
Taux 5 : de 40 à 49 km
Taux 6 : de 50 à 59 km
Taux 7 : de 60 à 79 km</t>
  </si>
  <si>
    <t>REP / REP+</t>
  </si>
  <si>
    <t>Sélectionner "REP" ou "REP+" si l'école de remplacement est en déducation prioritaire</t>
  </si>
  <si>
    <t>REP (montant journalier)</t>
  </si>
  <si>
    <t>REP+ (montant journalier)</t>
  </si>
  <si>
    <t>Montant ISSR par taux</t>
  </si>
  <si>
    <t>Taux 1</t>
  </si>
  <si>
    <t>Taux 2</t>
  </si>
  <si>
    <t>Taux 3</t>
  </si>
  <si>
    <t>Taux 4</t>
  </si>
  <si>
    <t>Taux 5</t>
  </si>
  <si>
    <t>Taux 6</t>
  </si>
  <si>
    <t>Taux 7</t>
  </si>
  <si>
    <t>EEPU Louise Payet</t>
  </si>
  <si>
    <t>Remplacements hors de l'école de rattachement</t>
  </si>
  <si>
    <r>
      <t xml:space="preserve">Taux kilométrique : distance école rattachement/école de remplacement (KM) </t>
    </r>
    <r>
      <rPr>
        <b/>
        <sz val="10"/>
        <color theme="4"/>
        <rFont val="Marianne"/>
        <family val="3"/>
      </rPr>
      <t>*</t>
    </r>
  </si>
  <si>
    <t>NB : dans l'hypothèse d'un double remplacement (dans 2 écoles différentes) sur une même journée : il convient de prendre en compte la distance la plus favorable à l'agent.</t>
  </si>
  <si>
    <t>Division des Personnels Enseignants du Premier degré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</si>
</sst>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0.0000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Marianne"/>
      <family val="3"/>
    </font>
    <font>
      <sz val="8"/>
      <color theme="1"/>
      <name val="Marianne"/>
      <family val="3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Marianne"/>
      <family val="3"/>
    </font>
    <font>
      <sz val="10"/>
      <color theme="1"/>
      <name val="Calibri"/>
      <family val="2"/>
      <scheme val="minor"/>
    </font>
    <font>
      <b/>
      <sz val="10"/>
      <color theme="1"/>
      <name val="Marianne"/>
      <family val="3"/>
    </font>
    <font>
      <b/>
      <sz val="10"/>
      <color theme="1"/>
      <name val="Calibri"/>
      <family val="2"/>
      <scheme val="minor"/>
    </font>
    <font>
      <b/>
      <sz val="11"/>
      <color theme="1"/>
      <name val="Marianne"/>
      <family val="3"/>
    </font>
    <font>
      <b/>
      <sz val="12"/>
      <color theme="1"/>
      <name val="Marianne"/>
      <family val="3"/>
    </font>
    <font>
      <b/>
      <sz val="12"/>
      <color theme="1"/>
      <name val="Calibri"/>
      <family val="2"/>
      <scheme val="minor"/>
    </font>
    <font>
      <b/>
      <sz val="14"/>
      <color theme="1"/>
      <name val="Marianne"/>
      <family val="3"/>
    </font>
    <font>
      <b/>
      <sz val="14"/>
      <color theme="1"/>
      <name val="Calibri"/>
      <family val="2"/>
      <scheme val="minor"/>
    </font>
    <font>
      <b/>
      <sz val="10"/>
      <color theme="4"/>
      <name val="Marianne"/>
      <family val="3"/>
    </font>
    <font>
      <sz val="11"/>
      <color theme="4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Border="0" applyProtection="0"/>
  </cellStyleXfs>
  <cellXfs count="34">
    <xf numFmtId="0" fontId="0" fillId="0" borderId="0" xfId="0"/>
    <xf numFmtId="0" fontId="3" fillId="2" borderId="0" xfId="1"/>
    <xf numFmtId="164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5" fontId="5" fillId="4" borderId="1" xfId="0" applyNumberFormat="1" applyFont="1" applyFill="1" applyBorder="1" applyAlignment="1" applyProtection="1">
      <alignment vertical="center"/>
      <protection hidden="1"/>
    </xf>
    <xf numFmtId="165" fontId="6" fillId="4" borderId="1" xfId="0" applyNumberFormat="1" applyFont="1" applyFill="1" applyBorder="1" applyAlignment="1" applyProtection="1">
      <alignment horizontal="center" vertical="center"/>
      <protection hidden="1"/>
    </xf>
    <xf numFmtId="165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165" fontId="5" fillId="0" borderId="1" xfId="0" applyNumberFormat="1" applyFont="1" applyBorder="1" applyAlignment="1" applyProtection="1">
      <alignment vertical="center"/>
      <protection hidden="1"/>
    </xf>
    <xf numFmtId="165" fontId="6" fillId="0" borderId="1" xfId="0" applyNumberFormat="1" applyFont="1" applyBorder="1" applyAlignment="1" applyProtection="1">
      <alignment horizontal="center" vertical="center"/>
      <protection hidden="1"/>
    </xf>
    <xf numFmtId="165" fontId="5" fillId="0" borderId="1" xfId="0" applyNumberFormat="1" applyFont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8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vertical="center" wrapText="1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2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hidden="1"/>
    </xf>
    <xf numFmtId="0" fontId="0" fillId="5" borderId="3" xfId="0" applyFill="1" applyBorder="1" applyAlignment="1" applyProtection="1">
      <alignment horizontal="center" vertical="center" wrapText="1"/>
      <protection hidden="1"/>
    </xf>
    <xf numFmtId="0" fontId="0" fillId="5" borderId="4" xfId="0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  <protection hidden="1"/>
    </xf>
  </cellXfs>
  <cellStyles count="2">
    <cellStyle name="Default" xfId="1" xr:uid="{E01FC5E3-3CE7-4AAD-AC77-1D49C1E028D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663575</xdr:colOff>
      <xdr:row>5</xdr:row>
      <xdr:rowOff>3241</xdr:rowOff>
    </xdr:to>
    <xdr:pic>
      <xdr:nvPicPr>
        <xdr:cNvPr id="2" name="Image 1" descr="T:\MODELES\Logos\JPEG\18_logo_REGIONS ACA_REUNION.jpg">
          <a:extLst>
            <a:ext uri="{FF2B5EF4-FFF2-40B4-BE49-F238E27FC236}">
              <a16:creationId xmlns:a16="http://schemas.microsoft.com/office/drawing/2014/main" id="{B760AFF0-16CD-4DF3-AAB5-E32E5BB8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762125" cy="97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C981-C382-4442-B1C9-CA558EA6FB4E}">
  <dimension ref="A1:K29"/>
  <sheetViews>
    <sheetView tabSelected="1" topLeftCell="A3" zoomScaleNormal="100" workbookViewId="0">
      <selection activeCell="F15" sqref="F15"/>
    </sheetView>
  </sheetViews>
  <sheetFormatPr baseColWidth="10" defaultColWidth="11.5546875" defaultRowHeight="14.4" x14ac:dyDescent="0.3"/>
  <cols>
    <col min="1" max="1" width="16" style="3" customWidth="1"/>
    <col min="2" max="3" width="19.77734375" style="3" customWidth="1"/>
    <col min="4" max="4" width="17.21875" style="3" customWidth="1"/>
    <col min="5" max="5" width="14.21875" style="4" customWidth="1"/>
    <col min="6" max="6" width="25.109375" style="4" customWidth="1"/>
    <col min="7" max="8" width="11.5546875" style="3"/>
    <col min="9" max="9" width="9.6640625" style="4" customWidth="1"/>
    <col min="10" max="10" width="11.5546875" style="4"/>
    <col min="11" max="16384" width="11.5546875" style="3"/>
  </cols>
  <sheetData>
    <row r="1" spans="1:11" x14ac:dyDescent="0.3">
      <c r="G1" s="29" t="s">
        <v>41</v>
      </c>
      <c r="H1" s="30"/>
      <c r="I1" s="30"/>
      <c r="J1" s="30"/>
      <c r="K1" s="30"/>
    </row>
    <row r="4" spans="1:11" ht="18" x14ac:dyDescent="0.3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5.6" x14ac:dyDescent="0.3">
      <c r="A5" s="25" t="s">
        <v>38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5.6" x14ac:dyDescent="0.3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60.6" customHeight="1" x14ac:dyDescent="0.3">
      <c r="A7" s="27" t="s">
        <v>10</v>
      </c>
      <c r="B7" s="27" t="s">
        <v>2</v>
      </c>
      <c r="C7" s="27" t="s">
        <v>1</v>
      </c>
      <c r="D7" s="12" t="s">
        <v>25</v>
      </c>
      <c r="E7" s="27" t="s">
        <v>9</v>
      </c>
      <c r="F7" s="12" t="s">
        <v>39</v>
      </c>
      <c r="G7" s="12" t="s">
        <v>27</v>
      </c>
      <c r="H7" s="12" t="s">
        <v>28</v>
      </c>
      <c r="I7" s="27" t="s">
        <v>29</v>
      </c>
      <c r="J7" s="27" t="s">
        <v>8</v>
      </c>
      <c r="K7" s="27" t="s">
        <v>3</v>
      </c>
    </row>
    <row r="8" spans="1:11" ht="81.599999999999994" customHeight="1" x14ac:dyDescent="0.3">
      <c r="A8" s="33"/>
      <c r="B8" s="33"/>
      <c r="C8" s="33"/>
      <c r="D8" s="13" t="s">
        <v>26</v>
      </c>
      <c r="E8" s="33"/>
      <c r="F8" s="13" t="s">
        <v>24</v>
      </c>
      <c r="G8" s="14">
        <v>4.82</v>
      </c>
      <c r="H8" s="14">
        <v>14.2</v>
      </c>
      <c r="I8" s="28"/>
      <c r="J8" s="28"/>
      <c r="K8" s="28"/>
    </row>
    <row r="9" spans="1:11" ht="19.8" customHeight="1" x14ac:dyDescent="0.3">
      <c r="A9" s="22" t="s">
        <v>40</v>
      </c>
      <c r="B9" s="23"/>
      <c r="C9" s="23"/>
      <c r="D9" s="23"/>
      <c r="E9" s="23"/>
      <c r="F9" s="23"/>
      <c r="G9" s="23"/>
      <c r="H9" s="23"/>
      <c r="I9" s="23"/>
      <c r="J9" s="23"/>
      <c r="K9" s="24"/>
    </row>
    <row r="10" spans="1:11" ht="26.4" x14ac:dyDescent="0.3">
      <c r="A10" s="15" t="s">
        <v>11</v>
      </c>
      <c r="B10" s="15" t="s">
        <v>12</v>
      </c>
      <c r="C10" s="15" t="s">
        <v>37</v>
      </c>
      <c r="D10" s="15" t="s">
        <v>7</v>
      </c>
      <c r="E10" s="16">
        <v>2</v>
      </c>
      <c r="F10" s="17" t="s">
        <v>30</v>
      </c>
      <c r="G10" s="6">
        <f>IF(D10="REP",4.82,0)*E10</f>
        <v>0</v>
      </c>
      <c r="H10" s="6">
        <f>IF(D10="REP +",14.2,0)*E10</f>
        <v>28.4</v>
      </c>
      <c r="I10" s="7" t="str">
        <f>IF(F10="Taux 1","15,94",IF(F10="Taux 2","21,04",IF(F10="Taux 3","26,16",IF(F10="Taux 4","30,87",IF(F10="Taux 5","36,86",IF(F10="Taux 6","42,89",IF(F10="Taux 7","49,24")))))))</f>
        <v>15,94</v>
      </c>
      <c r="J10" s="8">
        <f>I10*E10</f>
        <v>31.88</v>
      </c>
      <c r="K10" s="6">
        <f>G10+H10+J10</f>
        <v>60.28</v>
      </c>
    </row>
    <row r="11" spans="1:11" x14ac:dyDescent="0.3">
      <c r="A11" s="18"/>
      <c r="B11" s="18"/>
      <c r="C11" s="18"/>
      <c r="D11" s="18"/>
      <c r="E11" s="19"/>
      <c r="F11" s="20"/>
      <c r="G11" s="9">
        <f t="shared" ref="G11:G28" si="0">IF(D11="REP",4.82,0)*E11</f>
        <v>0</v>
      </c>
      <c r="H11" s="9">
        <f t="shared" ref="H11:H28" si="1">IF(D11="REP +",14.2,0)*E11</f>
        <v>0</v>
      </c>
      <c r="I11" s="10" t="b">
        <f t="shared" ref="I11:I28" si="2">IF(F11="Taux 1","15,94",IF(F11="Taux 2","21,04",IF(F11="Taux 3","26,16",IF(F11="Taux 4","30,87",IF(F11="Taux 5","36,86",IF(F11="Taux 6","42,89",IF(F11="Taux 7","49,24")))))))</f>
        <v>0</v>
      </c>
      <c r="J11" s="11">
        <f t="shared" ref="J11:J28" si="3">I11*E11</f>
        <v>0</v>
      </c>
      <c r="K11" s="9">
        <f t="shared" ref="K11:K28" si="4">G11+H11+J11</f>
        <v>0</v>
      </c>
    </row>
    <row r="12" spans="1:11" x14ac:dyDescent="0.3">
      <c r="A12" s="18"/>
      <c r="B12" s="18"/>
      <c r="C12" s="18"/>
      <c r="D12" s="18"/>
      <c r="E12" s="19"/>
      <c r="F12" s="20"/>
      <c r="G12" s="9">
        <f t="shared" si="0"/>
        <v>0</v>
      </c>
      <c r="H12" s="9">
        <f t="shared" si="1"/>
        <v>0</v>
      </c>
      <c r="I12" s="10" t="b">
        <f t="shared" si="2"/>
        <v>0</v>
      </c>
      <c r="J12" s="11">
        <f t="shared" si="3"/>
        <v>0</v>
      </c>
      <c r="K12" s="9">
        <f t="shared" si="4"/>
        <v>0</v>
      </c>
    </row>
    <row r="13" spans="1:11" x14ac:dyDescent="0.3">
      <c r="A13" s="18"/>
      <c r="B13" s="21"/>
      <c r="C13" s="18"/>
      <c r="D13" s="18"/>
      <c r="E13" s="19"/>
      <c r="F13" s="20"/>
      <c r="G13" s="9">
        <f t="shared" si="0"/>
        <v>0</v>
      </c>
      <c r="H13" s="9">
        <f t="shared" si="1"/>
        <v>0</v>
      </c>
      <c r="I13" s="10" t="b">
        <f t="shared" si="2"/>
        <v>0</v>
      </c>
      <c r="J13" s="11">
        <f t="shared" si="3"/>
        <v>0</v>
      </c>
      <c r="K13" s="9">
        <f t="shared" si="4"/>
        <v>0</v>
      </c>
    </row>
    <row r="14" spans="1:11" x14ac:dyDescent="0.3">
      <c r="A14" s="18"/>
      <c r="B14" s="21"/>
      <c r="C14" s="18"/>
      <c r="D14" s="18"/>
      <c r="E14" s="19"/>
      <c r="F14" s="20"/>
      <c r="G14" s="9">
        <f t="shared" si="0"/>
        <v>0</v>
      </c>
      <c r="H14" s="9">
        <f t="shared" si="1"/>
        <v>0</v>
      </c>
      <c r="I14" s="10" t="b">
        <f t="shared" si="2"/>
        <v>0</v>
      </c>
      <c r="J14" s="11">
        <f t="shared" si="3"/>
        <v>0</v>
      </c>
      <c r="K14" s="9">
        <f t="shared" si="4"/>
        <v>0</v>
      </c>
    </row>
    <row r="15" spans="1:11" x14ac:dyDescent="0.3">
      <c r="A15" s="18"/>
      <c r="B15" s="18"/>
      <c r="C15" s="18"/>
      <c r="D15" s="18"/>
      <c r="E15" s="19"/>
      <c r="F15" s="20"/>
      <c r="G15" s="9">
        <f t="shared" si="0"/>
        <v>0</v>
      </c>
      <c r="H15" s="9">
        <f t="shared" si="1"/>
        <v>0</v>
      </c>
      <c r="I15" s="10" t="b">
        <f t="shared" si="2"/>
        <v>0</v>
      </c>
      <c r="J15" s="11">
        <f t="shared" si="3"/>
        <v>0</v>
      </c>
      <c r="K15" s="9">
        <f t="shared" si="4"/>
        <v>0</v>
      </c>
    </row>
    <row r="16" spans="1:11" x14ac:dyDescent="0.3">
      <c r="A16" s="18"/>
      <c r="B16" s="18"/>
      <c r="C16" s="18"/>
      <c r="D16" s="18"/>
      <c r="E16" s="19"/>
      <c r="F16" s="20"/>
      <c r="G16" s="9">
        <f t="shared" si="0"/>
        <v>0</v>
      </c>
      <c r="H16" s="9">
        <f t="shared" si="1"/>
        <v>0</v>
      </c>
      <c r="I16" s="10" t="b">
        <f t="shared" si="2"/>
        <v>0</v>
      </c>
      <c r="J16" s="11">
        <f t="shared" si="3"/>
        <v>0</v>
      </c>
      <c r="K16" s="9">
        <f t="shared" si="4"/>
        <v>0</v>
      </c>
    </row>
    <row r="17" spans="1:11" x14ac:dyDescent="0.3">
      <c r="A17" s="18"/>
      <c r="B17" s="18"/>
      <c r="C17" s="18"/>
      <c r="D17" s="18"/>
      <c r="E17" s="19"/>
      <c r="F17" s="20"/>
      <c r="G17" s="9">
        <f t="shared" si="0"/>
        <v>0</v>
      </c>
      <c r="H17" s="9">
        <f t="shared" si="1"/>
        <v>0</v>
      </c>
      <c r="I17" s="10" t="b">
        <f t="shared" si="2"/>
        <v>0</v>
      </c>
      <c r="J17" s="11">
        <f t="shared" si="3"/>
        <v>0</v>
      </c>
      <c r="K17" s="9">
        <f t="shared" si="4"/>
        <v>0</v>
      </c>
    </row>
    <row r="18" spans="1:11" x14ac:dyDescent="0.3">
      <c r="A18" s="18"/>
      <c r="B18" s="18"/>
      <c r="C18" s="18"/>
      <c r="D18" s="18"/>
      <c r="E18" s="19"/>
      <c r="F18" s="20"/>
      <c r="G18" s="9">
        <f t="shared" si="0"/>
        <v>0</v>
      </c>
      <c r="H18" s="9">
        <f t="shared" si="1"/>
        <v>0</v>
      </c>
      <c r="I18" s="10" t="b">
        <f t="shared" si="2"/>
        <v>0</v>
      </c>
      <c r="J18" s="11">
        <f t="shared" si="3"/>
        <v>0</v>
      </c>
      <c r="K18" s="9">
        <f t="shared" si="4"/>
        <v>0</v>
      </c>
    </row>
    <row r="19" spans="1:11" x14ac:dyDescent="0.3">
      <c r="A19" s="18"/>
      <c r="B19" s="18"/>
      <c r="C19" s="18"/>
      <c r="D19" s="18"/>
      <c r="E19" s="19"/>
      <c r="F19" s="20"/>
      <c r="G19" s="9">
        <f t="shared" si="0"/>
        <v>0</v>
      </c>
      <c r="H19" s="9">
        <f t="shared" si="1"/>
        <v>0</v>
      </c>
      <c r="I19" s="10" t="b">
        <f t="shared" si="2"/>
        <v>0</v>
      </c>
      <c r="J19" s="11">
        <f t="shared" si="3"/>
        <v>0</v>
      </c>
      <c r="K19" s="9">
        <f t="shared" si="4"/>
        <v>0</v>
      </c>
    </row>
    <row r="20" spans="1:11" x14ac:dyDescent="0.3">
      <c r="A20" s="18"/>
      <c r="B20" s="18"/>
      <c r="C20" s="18"/>
      <c r="D20" s="18"/>
      <c r="E20" s="19"/>
      <c r="F20" s="20"/>
      <c r="G20" s="9">
        <f t="shared" si="0"/>
        <v>0</v>
      </c>
      <c r="H20" s="9">
        <f t="shared" si="1"/>
        <v>0</v>
      </c>
      <c r="I20" s="10" t="b">
        <f t="shared" si="2"/>
        <v>0</v>
      </c>
      <c r="J20" s="11">
        <f t="shared" si="3"/>
        <v>0</v>
      </c>
      <c r="K20" s="9">
        <f t="shared" si="4"/>
        <v>0</v>
      </c>
    </row>
    <row r="21" spans="1:11" x14ac:dyDescent="0.3">
      <c r="A21" s="18"/>
      <c r="B21" s="18"/>
      <c r="C21" s="18"/>
      <c r="D21" s="18"/>
      <c r="E21" s="19"/>
      <c r="F21" s="20"/>
      <c r="G21" s="9">
        <f t="shared" si="0"/>
        <v>0</v>
      </c>
      <c r="H21" s="9">
        <f t="shared" si="1"/>
        <v>0</v>
      </c>
      <c r="I21" s="10" t="b">
        <f t="shared" si="2"/>
        <v>0</v>
      </c>
      <c r="J21" s="11">
        <f t="shared" si="3"/>
        <v>0</v>
      </c>
      <c r="K21" s="9">
        <f t="shared" si="4"/>
        <v>0</v>
      </c>
    </row>
    <row r="22" spans="1:11" x14ac:dyDescent="0.3">
      <c r="A22" s="18"/>
      <c r="B22" s="18"/>
      <c r="C22" s="18"/>
      <c r="D22" s="18"/>
      <c r="E22" s="19"/>
      <c r="F22" s="20"/>
      <c r="G22" s="9">
        <f t="shared" ref="G22:G23" si="5">IF(D22="REP",4.82,0)*E22</f>
        <v>0</v>
      </c>
      <c r="H22" s="9">
        <f t="shared" ref="H22:H23" si="6">IF(D22="REP +",14.2,0)*E22</f>
        <v>0</v>
      </c>
      <c r="I22" s="10" t="b">
        <f t="shared" ref="I22:I23" si="7">IF(F22="Taux 1","15,94",IF(F22="Taux 2","21,04",IF(F22="Taux 3","26,16",IF(F22="Taux 4","30,87",IF(F22="Taux 5","36,86",IF(F22="Taux 6","42,89",IF(F22="Taux 7","49,24")))))))</f>
        <v>0</v>
      </c>
      <c r="J22" s="11">
        <f t="shared" ref="J22:J23" si="8">I22*E22</f>
        <v>0</v>
      </c>
      <c r="K22" s="9">
        <f t="shared" ref="K22:K23" si="9">G22+H22+J22</f>
        <v>0</v>
      </c>
    </row>
    <row r="23" spans="1:11" x14ac:dyDescent="0.3">
      <c r="A23" s="18"/>
      <c r="B23" s="18"/>
      <c r="C23" s="18"/>
      <c r="D23" s="18"/>
      <c r="E23" s="19"/>
      <c r="F23" s="20"/>
      <c r="G23" s="9">
        <f t="shared" si="5"/>
        <v>0</v>
      </c>
      <c r="H23" s="9">
        <f t="shared" si="6"/>
        <v>0</v>
      </c>
      <c r="I23" s="10" t="b">
        <f t="shared" si="7"/>
        <v>0</v>
      </c>
      <c r="J23" s="11">
        <f t="shared" si="8"/>
        <v>0</v>
      </c>
      <c r="K23" s="9">
        <f t="shared" si="9"/>
        <v>0</v>
      </c>
    </row>
    <row r="24" spans="1:11" x14ac:dyDescent="0.3">
      <c r="A24" s="18"/>
      <c r="B24" s="18"/>
      <c r="C24" s="18"/>
      <c r="D24" s="18"/>
      <c r="E24" s="19"/>
      <c r="F24" s="20"/>
      <c r="G24" s="9">
        <f t="shared" si="0"/>
        <v>0</v>
      </c>
      <c r="H24" s="9">
        <f t="shared" si="1"/>
        <v>0</v>
      </c>
      <c r="I24" s="10" t="b">
        <f t="shared" si="2"/>
        <v>0</v>
      </c>
      <c r="J24" s="11">
        <f t="shared" si="3"/>
        <v>0</v>
      </c>
      <c r="K24" s="9">
        <f t="shared" si="4"/>
        <v>0</v>
      </c>
    </row>
    <row r="25" spans="1:11" x14ac:dyDescent="0.3">
      <c r="A25" s="18"/>
      <c r="B25" s="18"/>
      <c r="C25" s="18"/>
      <c r="D25" s="18"/>
      <c r="E25" s="19"/>
      <c r="F25" s="20"/>
      <c r="G25" s="9">
        <f t="shared" ref="G25:G26" si="10">IF(D25="REP",4.82,0)*E25</f>
        <v>0</v>
      </c>
      <c r="H25" s="9">
        <f t="shared" ref="H25:H26" si="11">IF(D25="REP +",14.2,0)*E25</f>
        <v>0</v>
      </c>
      <c r="I25" s="10" t="b">
        <f t="shared" ref="I25:I26" si="12">IF(F25="Taux 1","15,94",IF(F25="Taux 2","21,04",IF(F25="Taux 3","26,16",IF(F25="Taux 4","30,87",IF(F25="Taux 5","36,86",IF(F25="Taux 6","42,89",IF(F25="Taux 7","49,24")))))))</f>
        <v>0</v>
      </c>
      <c r="J25" s="11">
        <f t="shared" ref="J25:J26" si="13">I25*E25</f>
        <v>0</v>
      </c>
      <c r="K25" s="9">
        <f t="shared" ref="K25:K26" si="14">G25+H25+J25</f>
        <v>0</v>
      </c>
    </row>
    <row r="26" spans="1:11" x14ac:dyDescent="0.3">
      <c r="A26" s="18"/>
      <c r="B26" s="18"/>
      <c r="C26" s="18"/>
      <c r="D26" s="18"/>
      <c r="E26" s="19"/>
      <c r="F26" s="20"/>
      <c r="G26" s="9">
        <f t="shared" si="10"/>
        <v>0</v>
      </c>
      <c r="H26" s="9">
        <f t="shared" si="11"/>
        <v>0</v>
      </c>
      <c r="I26" s="10" t="b">
        <f t="shared" si="12"/>
        <v>0</v>
      </c>
      <c r="J26" s="11">
        <f t="shared" si="13"/>
        <v>0</v>
      </c>
      <c r="K26" s="9">
        <f t="shared" si="14"/>
        <v>0</v>
      </c>
    </row>
    <row r="27" spans="1:11" x14ac:dyDescent="0.3">
      <c r="A27" s="18"/>
      <c r="B27" s="18"/>
      <c r="C27" s="18"/>
      <c r="D27" s="18"/>
      <c r="E27" s="19"/>
      <c r="F27" s="20"/>
      <c r="G27" s="9">
        <f t="shared" si="0"/>
        <v>0</v>
      </c>
      <c r="H27" s="9">
        <f t="shared" si="1"/>
        <v>0</v>
      </c>
      <c r="I27" s="10" t="b">
        <f t="shared" si="2"/>
        <v>0</v>
      </c>
      <c r="J27" s="11">
        <f t="shared" si="3"/>
        <v>0</v>
      </c>
      <c r="K27" s="9">
        <f t="shared" si="4"/>
        <v>0</v>
      </c>
    </row>
    <row r="28" spans="1:11" x14ac:dyDescent="0.3">
      <c r="A28" s="18"/>
      <c r="B28" s="18"/>
      <c r="C28" s="18"/>
      <c r="D28" s="18"/>
      <c r="E28" s="19"/>
      <c r="F28" s="20"/>
      <c r="G28" s="9">
        <f t="shared" si="0"/>
        <v>0</v>
      </c>
      <c r="H28" s="9">
        <f t="shared" si="1"/>
        <v>0</v>
      </c>
      <c r="I28" s="10" t="b">
        <f t="shared" si="2"/>
        <v>0</v>
      </c>
      <c r="J28" s="11">
        <f t="shared" si="3"/>
        <v>0</v>
      </c>
      <c r="K28" s="9">
        <f t="shared" si="4"/>
        <v>0</v>
      </c>
    </row>
    <row r="29" spans="1:11" x14ac:dyDescent="0.3">
      <c r="F29" s="5"/>
    </row>
  </sheetData>
  <sheetProtection password="E503" sheet="1" objects="1" scenarios="1"/>
  <mergeCells count="12">
    <mergeCell ref="A9:K9"/>
    <mergeCell ref="A5:K5"/>
    <mergeCell ref="K7:K8"/>
    <mergeCell ref="G1:K1"/>
    <mergeCell ref="A4:K4"/>
    <mergeCell ref="A6:K6"/>
    <mergeCell ref="A7:A8"/>
    <mergeCell ref="B7:B8"/>
    <mergeCell ref="C7:C8"/>
    <mergeCell ref="E7:E8"/>
    <mergeCell ref="I7:I8"/>
    <mergeCell ref="J7:J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Footer>&amp;RDPEP - Décembre 2024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4659E91-7709-4124-9018-E72A150EEB69}">
          <x14:formula1>
            <xm:f>SOURCES!$A$1:$A$3</xm:f>
          </x14:formula1>
          <xm:sqref>D10:D28</xm:sqref>
        </x14:dataValidation>
        <x14:dataValidation type="list" allowBlank="1" showInputMessage="1" showErrorMessage="1" xr:uid="{0F874FB5-BFD9-4C64-B972-F283DD2A91FD}">
          <x14:formula1>
            <xm:f>SOURCES!$A$12:$A$18</xm:f>
          </x14:formula1>
          <xm:sqref>F10:F28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035A-4F40-4435-A7A1-FB6610455DFC}">
  <dimension ref="A1:F20"/>
  <sheetViews>
    <sheetView workbookViewId="0">
      <selection activeCell="E12" sqref="E12"/>
    </sheetView>
  </sheetViews>
  <sheetFormatPr baseColWidth="10" defaultRowHeight="14.4" x14ac:dyDescent="0.3"/>
  <cols>
    <col min="5" max="5" width="15.21875" customWidth="1"/>
  </cols>
  <sheetData>
    <row r="1" spans="1:6" x14ac:dyDescent="0.3">
      <c r="A1" t="s">
        <v>6</v>
      </c>
      <c r="C1" t="s">
        <v>4</v>
      </c>
    </row>
    <row r="2" spans="1:6" x14ac:dyDescent="0.3">
      <c r="A2" t="s">
        <v>7</v>
      </c>
      <c r="C2" t="s">
        <v>5</v>
      </c>
    </row>
    <row r="3" spans="1:6" x14ac:dyDescent="0.3">
      <c r="A3" t="s">
        <v>5</v>
      </c>
    </row>
    <row r="6" spans="1:6" x14ac:dyDescent="0.3">
      <c r="A6" t="s">
        <v>6</v>
      </c>
      <c r="C6" t="s">
        <v>13</v>
      </c>
      <c r="E6" t="s">
        <v>14</v>
      </c>
    </row>
    <row r="7" spans="1:6" x14ac:dyDescent="0.3">
      <c r="A7">
        <v>1734</v>
      </c>
      <c r="C7">
        <v>5114</v>
      </c>
      <c r="E7" t="s">
        <v>22</v>
      </c>
      <c r="F7" t="s">
        <v>23</v>
      </c>
    </row>
    <row r="8" spans="1:6" ht="15.6" x14ac:dyDescent="0.3">
      <c r="A8" s="2">
        <f>(A7/12)/30</f>
        <v>4.8166666666666664</v>
      </c>
      <c r="C8" s="2">
        <f>(C7/12)/30</f>
        <v>14.205555555555556</v>
      </c>
      <c r="E8" s="1" t="s">
        <v>15</v>
      </c>
      <c r="F8" s="1">
        <v>15.94</v>
      </c>
    </row>
    <row r="9" spans="1:6" ht="15.6" x14ac:dyDescent="0.3">
      <c r="E9" s="1" t="s">
        <v>16</v>
      </c>
      <c r="F9" s="1">
        <v>21.04</v>
      </c>
    </row>
    <row r="10" spans="1:6" ht="15.6" x14ac:dyDescent="0.3">
      <c r="E10" s="1" t="s">
        <v>17</v>
      </c>
      <c r="F10" s="1">
        <v>26.16</v>
      </c>
    </row>
    <row r="11" spans="1:6" ht="15.6" x14ac:dyDescent="0.3">
      <c r="E11" s="1" t="s">
        <v>18</v>
      </c>
      <c r="F11" s="1">
        <v>30.87</v>
      </c>
    </row>
    <row r="12" spans="1:6" ht="15.6" x14ac:dyDescent="0.3">
      <c r="A12" t="s">
        <v>30</v>
      </c>
      <c r="E12" s="1" t="s">
        <v>19</v>
      </c>
      <c r="F12" s="1">
        <v>36.86</v>
      </c>
    </row>
    <row r="13" spans="1:6" ht="15.6" x14ac:dyDescent="0.3">
      <c r="A13" t="s">
        <v>31</v>
      </c>
      <c r="E13" s="1" t="s">
        <v>20</v>
      </c>
      <c r="F13" s="1">
        <v>42.89</v>
      </c>
    </row>
    <row r="14" spans="1:6" ht="15.6" x14ac:dyDescent="0.3">
      <c r="A14" t="s">
        <v>32</v>
      </c>
      <c r="E14" s="1" t="s">
        <v>21</v>
      </c>
      <c r="F14" s="1">
        <v>49.24</v>
      </c>
    </row>
    <row r="15" spans="1:6" ht="15.6" x14ac:dyDescent="0.3">
      <c r="A15" t="s">
        <v>33</v>
      </c>
      <c r="E15" s="1"/>
      <c r="F15" s="1"/>
    </row>
    <row r="16" spans="1:6" ht="15.6" x14ac:dyDescent="0.3">
      <c r="A16" t="s">
        <v>34</v>
      </c>
      <c r="E16" s="1"/>
      <c r="F16" s="1"/>
    </row>
    <row r="17" spans="1:6" ht="15.6" x14ac:dyDescent="0.3">
      <c r="A17" t="s">
        <v>35</v>
      </c>
      <c r="E17" s="1"/>
      <c r="F17" s="1"/>
    </row>
    <row r="18" spans="1:6" ht="15.6" x14ac:dyDescent="0.3">
      <c r="A18" t="s">
        <v>36</v>
      </c>
      <c r="E18" s="1"/>
      <c r="F18" s="1"/>
    </row>
    <row r="19" spans="1:6" ht="15.6" x14ac:dyDescent="0.3">
      <c r="E19" s="1"/>
      <c r="F19" s="1"/>
    </row>
    <row r="20" spans="1:6" ht="15.6" x14ac:dyDescent="0.3">
      <c r="E20" s="1"/>
      <c r="F20" s="1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Marie-Angelique Narsou</dc:creator>
  <cp:lastModifiedBy>Marie-Angelique Narsou</cp:lastModifiedBy>
  <cp:lastPrinted>2024-12-04T10:20:06Z</cp:lastPrinted>
  <dcterms:created xsi:type="dcterms:W3CDTF">2024-10-01T07:15:53Z</dcterms:created>
  <dcterms:modified xsi:type="dcterms:W3CDTF">2025-02-07T10:22:26Z</dcterms:modified>
</cp:coreProperties>
</file>